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F407EF58-CB6C-4FD6-AB66-49D3F301650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Населення кв.м." sheetId="2" state="hidden" r:id="rId1"/>
    <sheet name="тарифи" sheetId="16" r:id="rId2"/>
  </sheets>
  <definedNames>
    <definedName name="_xlnm.Print_Area" localSheetId="0">'Населення кв.м.'!$A$1:$E$35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2" l="1"/>
  <c r="E8" i="2" l="1"/>
  <c r="E26" i="2" s="1"/>
  <c r="E7" i="2" l="1"/>
  <c r="E16" i="2" s="1"/>
  <c r="E18" i="2" s="1"/>
  <c r="E23" i="2" s="1"/>
  <c r="E24" i="2" s="1"/>
  <c r="E25" i="2" s="1"/>
  <c r="E30" i="2" l="1"/>
  <c r="E27" i="2"/>
  <c r="E28" i="2"/>
  <c r="E29" i="2" s="1"/>
</calcChain>
</file>

<file path=xl/sharedStrings.xml><?xml version="1.0" encoding="utf-8"?>
<sst xmlns="http://schemas.openxmlformats.org/spreadsheetml/2006/main" count="113" uniqueCount="62">
  <si>
    <t>1.1.</t>
  </si>
  <si>
    <t>внески на загальнообов'язкове державне соціальне страхування</t>
  </si>
  <si>
    <t>витрати на оплату праці</t>
  </si>
  <si>
    <t>2.1.</t>
  </si>
  <si>
    <t>2.2.</t>
  </si>
  <si>
    <t>2.3.</t>
  </si>
  <si>
    <t>Розрахунковий прибуток, у т.ч.:</t>
  </si>
  <si>
    <t>податок на прибуток</t>
  </si>
  <si>
    <t>9.1.</t>
  </si>
  <si>
    <t>9.2.</t>
  </si>
  <si>
    <t>х</t>
  </si>
  <si>
    <t>№з/п</t>
  </si>
  <si>
    <t xml:space="preserve">Назва показника </t>
  </si>
  <si>
    <t>Одиниці виміру</t>
  </si>
  <si>
    <t>Послуга з централізованого опалення</t>
  </si>
  <si>
    <t>Собівартість власної теплової енергії, врахована у встановлених тарифах на теплову енергію для потреб населення</t>
  </si>
  <si>
    <t>грн. за 1Гкал.</t>
  </si>
  <si>
    <t xml:space="preserve">у т.ч. паливна складова </t>
  </si>
  <si>
    <t>Витрати на утримання абонентської служби, у т.ч.:</t>
  </si>
  <si>
    <t xml:space="preserve">інші витрати абонентської служби </t>
  </si>
  <si>
    <t>Витрати з проведення періодичної повірки, обслуговування і ремонту квартирних засобів обліку, у тому числі їх демонтажу, транспортування та монтажу після повірки</t>
  </si>
  <si>
    <t>Витрати на придбання води на послугу з централізованого постачання гарячої води</t>
  </si>
  <si>
    <t xml:space="preserve">Решта витрат, крім послуг банку </t>
  </si>
  <si>
    <t>Собівартість послуг без урахування послуг банку</t>
  </si>
  <si>
    <t>Послуги банку</t>
  </si>
  <si>
    <t>Повна планова собівартість послуг з урахуванням послуг банку</t>
  </si>
  <si>
    <t xml:space="preserve">чистий прибуток </t>
  </si>
  <si>
    <t xml:space="preserve">Тарифи на послуги </t>
  </si>
  <si>
    <t>Податок на додану вартість</t>
  </si>
  <si>
    <t>Тариф на послугу з централізованого опалення для абонентів житлових будинків з будинковими та квартирними приладами обліку теплової енергії з ПДВ, у т.ч.:</t>
  </si>
  <si>
    <t>12.1.</t>
  </si>
  <si>
    <t xml:space="preserve">паливна складова з ПДВ </t>
  </si>
  <si>
    <t>у тому числі у відсотках від пункту 12</t>
  </si>
  <si>
    <t>12.2.</t>
  </si>
  <si>
    <t>решта витрат, крім паливної складової, з ПДВ</t>
  </si>
  <si>
    <t>Тариф на послугу з централізованого опалення для абонентів житлових будинків без будинкових та квартирних приладів обліку теплової енергії, грн./кв.м. за місяць протягом опалювального періоду з ПДВ</t>
  </si>
  <si>
    <t>Планова тривалість опалювального періоду</t>
  </si>
  <si>
    <t>Структура прокоригованих одноставкових тарифів на послуги з централізованого опалення, що надається населенню, Комунальним підприємством "Теплогарант" м. Конотоп</t>
  </si>
  <si>
    <t>грн. за 1 кв.м.</t>
  </si>
  <si>
    <t>доби</t>
  </si>
  <si>
    <t>Директор КП "Теплогарант"                                                  К.М. Андрійчук</t>
  </si>
  <si>
    <t>без ПДВ</t>
  </si>
  <si>
    <t>Категорія споживачів</t>
  </si>
  <si>
    <t>Тарифи на теплову енергію по КП «Теплогарант»</t>
  </si>
  <si>
    <t>Відсоток змін</t>
  </si>
  <si>
    <t>Вартість 1 Гкал, грн.</t>
  </si>
  <si>
    <t>з ПДВ</t>
  </si>
  <si>
    <t>Населення</t>
  </si>
  <si>
    <t>Бюджетні установи</t>
  </si>
  <si>
    <t>Інші споживачі</t>
  </si>
  <si>
    <t>Тарифи на теплову енергію вироблену на установках з використанням альтернативних джерел енергії по КП «Теплогарант»</t>
  </si>
  <si>
    <t>Опалювальний сезон 2025-2026 рр.</t>
  </si>
  <si>
    <t xml:space="preserve">Встановлені рішенням виконавчого комітету Конотопської міської ради від 07.10.2025 № 260, набрали чинності з 10.10.2025 р. </t>
  </si>
  <si>
    <t xml:space="preserve">Встановлені рішенням виконавчого комітету Конотопської міської ради від 09.01.2026 № 3, набрали чинності з 15.01.2026 р. </t>
  </si>
  <si>
    <t>Застосований тариф</t>
  </si>
  <si>
    <t xml:space="preserve">Встановлені рішенням виконавчого комітету Конотопської міської ради від 07.10.2025 № 261, набрали чинності з 10.10.2025 р. </t>
  </si>
  <si>
    <t xml:space="preserve">Встановлені рішенням виконавчого комітету Конотопської міської ради від 09.01.2026 № 4, набрали чинності з 15.01.2026 р. </t>
  </si>
  <si>
    <t>для  категорії : бюджетні установи та інші споживачи тарифи однакові що встановлен. застосовані</t>
  </si>
  <si>
    <t>Згідно статті 1 Закону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  діє мораторій на підвищення цін на теплову енергію (її виробництво, транспортування та постачання) для населення.
Для інших споживачів з 1 вересня 2024 року ціна на природний газ визначатиметься щомісячно за формулою, наведеною у пункті 4 додатка до Положення про покладення спеціальних обов’язків на суб’єктів ринку природного газу для забезпечення загальносуспільних інтересів у процесі функціонування ринку природного газу щодо особливостей постачання природного газу виробникам теплової енергії та бюджетним установам, затвердженого постановою Кабінету Міністрів України від 19 липня 2022 р. № 812.</t>
  </si>
  <si>
    <t xml:space="preserve">Встановлені рішенням виконавчого комітету Конотопської міської ради від09.03.2026 № 48, набрали чинності з 10.03.2026 р. </t>
  </si>
  <si>
    <t xml:space="preserve">Встановлені рішенням виконавчого комітету Конотопської міської ради від 30.03.2026 №68, набрали чинності з 01.04.2026 р. </t>
  </si>
  <si>
    <t xml:space="preserve">Встановлені рішенням виконавчого комітету Конотопської міської ради від 30.03.2026 № 69, набрали чинності з 01.04.2026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</si>
</sst>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7"/>
      <color indexed="8"/>
      <name val="Calibri"/>
      <family val="2"/>
    </font>
    <font>
      <b/>
      <sz val="7"/>
      <color indexed="8"/>
      <name val="Calibri"/>
      <family val="2"/>
      <charset val="204"/>
    </font>
    <font>
      <sz val="7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0" tint="-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6" fillId="0" borderId="13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1" xfId="0" applyBorder="1"/>
    <xf numFmtId="165" fontId="0" fillId="0" borderId="0" xfId="0" applyNumberFormat="1"/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65" fontId="9" fillId="0" borderId="24" xfId="0" applyNumberFormat="1" applyFont="1" applyBorder="1" applyAlignment="1">
      <alignment horizontal="center" vertical="center" wrapText="1"/>
    </xf>
    <xf numFmtId="165" fontId="9" fillId="0" borderId="16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59"/>
  <sheetViews>
    <sheetView view="pageBreakPreview" zoomScaleNormal="100" zoomScaleSheetLayoutView="100" workbookViewId="0">
      <selection activeCell="B36" sqref="B36"/>
    </sheetView>
  </sheetViews>
  <sheetFormatPr defaultColWidth="8.85546875" defaultRowHeight="9" x14ac:dyDescent="0.15"/>
  <cols>
    <col min="1" max="1" width="1.85546875" style="1" customWidth="1"/>
    <col min="2" max="2" width="4.7109375" style="1" customWidth="1"/>
    <col min="3" max="3" width="45.28515625" style="1" customWidth="1"/>
    <col min="4" max="4" width="13" style="1" customWidth="1"/>
    <col min="5" max="5" width="14.7109375" style="1" customWidth="1"/>
    <col min="6" max="16384" width="8.85546875" style="1"/>
  </cols>
  <sheetData>
    <row r="3" spans="2:5" ht="22.15" customHeight="1" x14ac:dyDescent="0.15">
      <c r="B3" s="30" t="s">
        <v>37</v>
      </c>
      <c r="C3" s="30"/>
      <c r="D3" s="30"/>
      <c r="E3" s="30"/>
    </row>
    <row r="5" spans="2:5" ht="27" x14ac:dyDescent="0.15">
      <c r="B5" s="6" t="s">
        <v>11</v>
      </c>
      <c r="C5" s="6" t="s">
        <v>12</v>
      </c>
      <c r="D5" s="6" t="s">
        <v>13</v>
      </c>
      <c r="E5" s="12" t="s">
        <v>14</v>
      </c>
    </row>
    <row r="6" spans="2:5" x14ac:dyDescent="0.15">
      <c r="B6" s="6">
        <v>1</v>
      </c>
      <c r="C6" s="13">
        <v>2</v>
      </c>
      <c r="D6" s="6">
        <v>3</v>
      </c>
      <c r="E6" s="6">
        <v>4</v>
      </c>
    </row>
    <row r="7" spans="2:5" ht="18" x14ac:dyDescent="0.15">
      <c r="B7" s="5">
        <v>1</v>
      </c>
      <c r="C7" s="4" t="s">
        <v>15</v>
      </c>
      <c r="D7" s="5" t="s">
        <v>16</v>
      </c>
      <c r="E7" s="10" t="e">
        <f>#REF!</f>
        <v>#REF!</v>
      </c>
    </row>
    <row r="8" spans="2:5" x14ac:dyDescent="0.15">
      <c r="B8" s="6" t="s">
        <v>0</v>
      </c>
      <c r="C8" s="7" t="s">
        <v>17</v>
      </c>
      <c r="D8" s="11" t="s">
        <v>16</v>
      </c>
      <c r="E8" s="9" t="e">
        <f>#REF!</f>
        <v>#REF!</v>
      </c>
    </row>
    <row r="9" spans="2:5" x14ac:dyDescent="0.15">
      <c r="B9" s="6">
        <v>2</v>
      </c>
      <c r="C9" s="7" t="s">
        <v>18</v>
      </c>
      <c r="D9" s="11" t="s">
        <v>16</v>
      </c>
      <c r="E9" s="6">
        <f>E10+E11+E12</f>
        <v>26.14</v>
      </c>
    </row>
    <row r="10" spans="2:5" x14ac:dyDescent="0.15">
      <c r="B10" s="6" t="s">
        <v>3</v>
      </c>
      <c r="C10" s="7" t="s">
        <v>2</v>
      </c>
      <c r="D10" s="11" t="s">
        <v>16</v>
      </c>
      <c r="E10" s="6">
        <v>18.18</v>
      </c>
    </row>
    <row r="11" spans="2:5" x14ac:dyDescent="0.15">
      <c r="B11" s="6" t="s">
        <v>4</v>
      </c>
      <c r="C11" s="7" t="s">
        <v>1</v>
      </c>
      <c r="D11" s="11" t="s">
        <v>16</v>
      </c>
      <c r="E11" s="9">
        <v>4</v>
      </c>
    </row>
    <row r="12" spans="2:5" x14ac:dyDescent="0.15">
      <c r="B12" s="6" t="s">
        <v>5</v>
      </c>
      <c r="C12" s="7" t="s">
        <v>19</v>
      </c>
      <c r="D12" s="11" t="s">
        <v>16</v>
      </c>
      <c r="E12" s="6">
        <v>3.96</v>
      </c>
    </row>
    <row r="13" spans="2:5" ht="27" x14ac:dyDescent="0.15">
      <c r="B13" s="6">
        <v>3</v>
      </c>
      <c r="C13" s="7" t="s">
        <v>20</v>
      </c>
      <c r="D13" s="11" t="s">
        <v>16</v>
      </c>
      <c r="E13" s="9">
        <v>0</v>
      </c>
    </row>
    <row r="14" spans="2:5" ht="18" x14ac:dyDescent="0.15">
      <c r="B14" s="6">
        <v>4</v>
      </c>
      <c r="C14" s="7" t="s">
        <v>21</v>
      </c>
      <c r="D14" s="11" t="s">
        <v>16</v>
      </c>
      <c r="E14" s="6" t="s">
        <v>10</v>
      </c>
    </row>
    <row r="15" spans="2:5" x14ac:dyDescent="0.15">
      <c r="B15" s="6">
        <v>5</v>
      </c>
      <c r="C15" s="7" t="s">
        <v>22</v>
      </c>
      <c r="D15" s="11" t="s">
        <v>16</v>
      </c>
      <c r="E15" s="9">
        <v>0</v>
      </c>
    </row>
    <row r="16" spans="2:5" x14ac:dyDescent="0.15">
      <c r="B16" s="5">
        <v>6</v>
      </c>
      <c r="C16" s="4" t="s">
        <v>23</v>
      </c>
      <c r="D16" s="5" t="s">
        <v>16</v>
      </c>
      <c r="E16" s="10" t="e">
        <f>E7+E9+E13+E15</f>
        <v>#REF!</v>
      </c>
    </row>
    <row r="17" spans="2:5" x14ac:dyDescent="0.15">
      <c r="B17" s="6">
        <v>7</v>
      </c>
      <c r="C17" s="7" t="s">
        <v>24</v>
      </c>
      <c r="D17" s="11" t="s">
        <v>16</v>
      </c>
      <c r="E17" s="6">
        <v>12.17</v>
      </c>
    </row>
    <row r="18" spans="2:5" x14ac:dyDescent="0.15">
      <c r="B18" s="5">
        <v>8</v>
      </c>
      <c r="C18" s="4" t="s">
        <v>25</v>
      </c>
      <c r="D18" s="5" t="s">
        <v>16</v>
      </c>
      <c r="E18" s="10" t="e">
        <f>E16+E17</f>
        <v>#REF!</v>
      </c>
    </row>
    <row r="19" spans="2:5" x14ac:dyDescent="0.15">
      <c r="B19" s="5"/>
      <c r="C19" s="4"/>
      <c r="D19" s="5"/>
      <c r="E19" s="10"/>
    </row>
    <row r="20" spans="2:5" x14ac:dyDescent="0.15">
      <c r="B20" s="6">
        <v>9</v>
      </c>
      <c r="C20" s="7" t="s">
        <v>6</v>
      </c>
      <c r="D20" s="11" t="s">
        <v>16</v>
      </c>
      <c r="E20" s="9">
        <v>0</v>
      </c>
    </row>
    <row r="21" spans="2:5" x14ac:dyDescent="0.15">
      <c r="B21" s="6" t="s">
        <v>8</v>
      </c>
      <c r="C21" s="7" t="s">
        <v>26</v>
      </c>
      <c r="D21" s="11" t="s">
        <v>16</v>
      </c>
      <c r="E21" s="9">
        <v>0</v>
      </c>
    </row>
    <row r="22" spans="2:5" x14ac:dyDescent="0.15">
      <c r="B22" s="14" t="s">
        <v>9</v>
      </c>
      <c r="C22" s="7" t="s">
        <v>7</v>
      </c>
      <c r="D22" s="11" t="s">
        <v>16</v>
      </c>
      <c r="E22" s="9">
        <v>0</v>
      </c>
    </row>
    <row r="23" spans="2:5" x14ac:dyDescent="0.15">
      <c r="B23" s="5">
        <v>10</v>
      </c>
      <c r="C23" s="4" t="s">
        <v>27</v>
      </c>
      <c r="D23" s="5" t="s">
        <v>16</v>
      </c>
      <c r="E23" s="10" t="e">
        <f>E18+E20+E21+E22</f>
        <v>#REF!</v>
      </c>
    </row>
    <row r="24" spans="2:5" x14ac:dyDescent="0.15">
      <c r="B24" s="6">
        <v>11</v>
      </c>
      <c r="C24" s="7" t="s">
        <v>28</v>
      </c>
      <c r="D24" s="11" t="s">
        <v>16</v>
      </c>
      <c r="E24" s="9" t="e">
        <f>E23/5</f>
        <v>#REF!</v>
      </c>
    </row>
    <row r="25" spans="2:5" ht="27" x14ac:dyDescent="0.15">
      <c r="B25" s="5">
        <v>12</v>
      </c>
      <c r="C25" s="4" t="s">
        <v>29</v>
      </c>
      <c r="D25" s="5" t="s">
        <v>16</v>
      </c>
      <c r="E25" s="10" t="e">
        <f>E23+E24</f>
        <v>#REF!</v>
      </c>
    </row>
    <row r="26" spans="2:5" x14ac:dyDescent="0.15">
      <c r="B26" s="6" t="s">
        <v>30</v>
      </c>
      <c r="C26" s="7" t="s">
        <v>31</v>
      </c>
      <c r="D26" s="11" t="s">
        <v>16</v>
      </c>
      <c r="E26" s="9" t="e">
        <f>E8*1.2+0.01</f>
        <v>#REF!</v>
      </c>
    </row>
    <row r="27" spans="2:5" x14ac:dyDescent="0.15">
      <c r="B27" s="6"/>
      <c r="C27" s="7" t="s">
        <v>32</v>
      </c>
      <c r="D27" s="11" t="s">
        <v>16</v>
      </c>
      <c r="E27" s="8" t="e">
        <f>E26*100/E25</f>
        <v>#REF!</v>
      </c>
    </row>
    <row r="28" spans="2:5" x14ac:dyDescent="0.15">
      <c r="B28" s="6" t="s">
        <v>33</v>
      </c>
      <c r="C28" s="7" t="s">
        <v>34</v>
      </c>
      <c r="D28" s="11" t="s">
        <v>16</v>
      </c>
      <c r="E28" s="9" t="e">
        <f>E25-E26</f>
        <v>#REF!</v>
      </c>
    </row>
    <row r="29" spans="2:5" x14ac:dyDescent="0.15">
      <c r="B29" s="6"/>
      <c r="C29" s="7" t="s">
        <v>32</v>
      </c>
      <c r="D29" s="11" t="s">
        <v>16</v>
      </c>
      <c r="E29" s="8" t="e">
        <f>E28*100/E25</f>
        <v>#REF!</v>
      </c>
    </row>
    <row r="30" spans="2:5" ht="27" x14ac:dyDescent="0.15">
      <c r="B30" s="5">
        <v>13</v>
      </c>
      <c r="C30" s="4" t="s">
        <v>35</v>
      </c>
      <c r="D30" s="5" t="s">
        <v>38</v>
      </c>
      <c r="E30" s="10" t="e">
        <f>E25*0.162/187*30</f>
        <v>#REF!</v>
      </c>
    </row>
    <row r="31" spans="2:5" x14ac:dyDescent="0.15">
      <c r="B31" s="6">
        <v>14</v>
      </c>
      <c r="C31" s="7" t="s">
        <v>36</v>
      </c>
      <c r="D31" s="6" t="s">
        <v>39</v>
      </c>
      <c r="E31" s="6">
        <v>187</v>
      </c>
    </row>
    <row r="32" spans="2:5" x14ac:dyDescent="0.15">
      <c r="B32" s="16"/>
      <c r="C32" s="17"/>
      <c r="D32" s="16"/>
      <c r="E32" s="16"/>
    </row>
    <row r="33" spans="2:5" x14ac:dyDescent="0.15">
      <c r="B33" s="16"/>
      <c r="C33" s="17"/>
      <c r="D33" s="16"/>
      <c r="E33" s="16"/>
    </row>
    <row r="34" spans="2:5" x14ac:dyDescent="0.15">
      <c r="B34" s="3"/>
      <c r="C34" s="2"/>
      <c r="D34" s="3"/>
      <c r="E34" s="3"/>
    </row>
    <row r="35" spans="2:5" ht="15.75" x14ac:dyDescent="0.15">
      <c r="B35" s="15" t="s">
        <v>40</v>
      </c>
      <c r="C35" s="2"/>
      <c r="D35" s="3"/>
      <c r="E35" s="3"/>
    </row>
    <row r="36" spans="2:5" x14ac:dyDescent="0.15">
      <c r="B36" s="3"/>
      <c r="C36" s="2"/>
      <c r="D36" s="3"/>
      <c r="E36" s="3"/>
    </row>
    <row r="37" spans="2:5" x14ac:dyDescent="0.15">
      <c r="B37" s="3"/>
      <c r="C37" s="2"/>
      <c r="D37" s="3"/>
      <c r="E37" s="3"/>
    </row>
    <row r="38" spans="2:5" x14ac:dyDescent="0.15">
      <c r="B38" s="3"/>
      <c r="C38" s="2"/>
      <c r="D38" s="3"/>
      <c r="E38" s="3"/>
    </row>
    <row r="39" spans="2:5" x14ac:dyDescent="0.15">
      <c r="B39" s="3"/>
      <c r="C39" s="2"/>
      <c r="D39" s="3"/>
      <c r="E39" s="3"/>
    </row>
    <row r="40" spans="2:5" x14ac:dyDescent="0.15">
      <c r="B40" s="3"/>
      <c r="C40" s="2"/>
      <c r="D40" s="3"/>
      <c r="E40" s="3"/>
    </row>
    <row r="41" spans="2:5" x14ac:dyDescent="0.15">
      <c r="B41" s="3"/>
      <c r="C41" s="2"/>
      <c r="D41" s="3"/>
      <c r="E41" s="3"/>
    </row>
    <row r="42" spans="2:5" x14ac:dyDescent="0.15">
      <c r="B42" s="3"/>
      <c r="C42" s="2"/>
      <c r="D42" s="3"/>
      <c r="E42" s="3"/>
    </row>
    <row r="43" spans="2:5" x14ac:dyDescent="0.15">
      <c r="B43" s="3"/>
      <c r="C43" s="2"/>
      <c r="D43" s="3"/>
      <c r="E43" s="3"/>
    </row>
    <row r="44" spans="2:5" x14ac:dyDescent="0.15">
      <c r="B44" s="3"/>
      <c r="C44" s="2"/>
      <c r="D44" s="3"/>
      <c r="E44" s="3"/>
    </row>
    <row r="45" spans="2:5" x14ac:dyDescent="0.15">
      <c r="B45" s="3"/>
      <c r="C45" s="2"/>
      <c r="D45" s="3"/>
      <c r="E45" s="3"/>
    </row>
    <row r="46" spans="2:5" x14ac:dyDescent="0.15">
      <c r="B46" s="3"/>
      <c r="D46" s="3"/>
      <c r="E46" s="3"/>
    </row>
    <row r="47" spans="2:5" x14ac:dyDescent="0.15">
      <c r="B47" s="3"/>
      <c r="D47" s="3"/>
      <c r="E47" s="3"/>
    </row>
    <row r="48" spans="2:5" x14ac:dyDescent="0.15">
      <c r="B48" s="3"/>
      <c r="D48" s="3"/>
      <c r="E48" s="3"/>
    </row>
    <row r="49" spans="4:5" x14ac:dyDescent="0.15">
      <c r="D49" s="3"/>
      <c r="E49" s="3"/>
    </row>
    <row r="50" spans="4:5" x14ac:dyDescent="0.15">
      <c r="D50" s="3"/>
      <c r="E50" s="3"/>
    </row>
    <row r="51" spans="4:5" x14ac:dyDescent="0.15">
      <c r="D51" s="3"/>
      <c r="E51" s="3"/>
    </row>
    <row r="52" spans="4:5" x14ac:dyDescent="0.15">
      <c r="D52" s="3"/>
      <c r="E52" s="3"/>
    </row>
    <row r="53" spans="4:5" x14ac:dyDescent="0.15">
      <c r="D53" s="3"/>
      <c r="E53" s="3"/>
    </row>
    <row r="54" spans="4:5" x14ac:dyDescent="0.15">
      <c r="D54" s="3"/>
      <c r="E54" s="3"/>
    </row>
    <row r="55" spans="4:5" x14ac:dyDescent="0.15">
      <c r="D55" s="3"/>
      <c r="E55" s="3"/>
    </row>
    <row r="56" spans="4:5" x14ac:dyDescent="0.15">
      <c r="D56" s="3"/>
      <c r="E56" s="3"/>
    </row>
    <row r="57" spans="4:5" x14ac:dyDescent="0.15">
      <c r="D57" s="3"/>
      <c r="E57" s="3"/>
    </row>
    <row r="58" spans="4:5" x14ac:dyDescent="0.15">
      <c r="D58" s="3"/>
      <c r="E58" s="3"/>
    </row>
    <row r="59" spans="4:5" x14ac:dyDescent="0.15">
      <c r="D59" s="3"/>
      <c r="E59" s="3"/>
    </row>
  </sheetData>
  <mergeCells count="1">
    <mergeCell ref="B3:E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C7F4-C69E-4AA4-B27B-E91656F04BAF}">
  <dimension ref="A1:M16"/>
  <sheetViews>
    <sheetView tabSelected="1" workbookViewId="0">
      <selection activeCell="F13" sqref="F13"/>
    </sheetView>
  </sheetViews>
  <sheetFormatPr defaultRowHeight="15" x14ac:dyDescent="0.25"/>
  <cols>
    <col min="1" max="1" width="19.85546875" customWidth="1"/>
    <col min="2" max="2" width="13.28515625" customWidth="1"/>
    <col min="3" max="3" width="12.140625" customWidth="1"/>
    <col min="4" max="4" width="11.85546875" customWidth="1"/>
    <col min="5" max="5" width="10.85546875" customWidth="1"/>
    <col min="6" max="6" width="11.140625" customWidth="1"/>
    <col min="7" max="7" width="14.42578125" customWidth="1"/>
    <col min="8" max="8" width="9.140625" hidden="1" customWidth="1"/>
    <col min="9" max="9" width="10.42578125" customWidth="1"/>
    <col min="10" max="10" width="13.7109375" customWidth="1"/>
    <col min="11" max="11" width="13" customWidth="1"/>
    <col min="12" max="12" width="11.5703125" customWidth="1"/>
  </cols>
  <sheetData>
    <row r="1" spans="1:13" ht="16.5" thickBot="1" x14ac:dyDescent="0.3">
      <c r="A1" s="54" t="s">
        <v>51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25.5" customHeight="1" x14ac:dyDescent="0.25">
      <c r="A2" s="60" t="s">
        <v>42</v>
      </c>
      <c r="B2" s="55" t="s">
        <v>43</v>
      </c>
      <c r="C2" s="56"/>
      <c r="D2" s="56"/>
      <c r="E2" s="56"/>
      <c r="F2" s="56"/>
      <c r="G2" s="56"/>
      <c r="H2" s="56"/>
      <c r="I2" s="56"/>
      <c r="J2" s="56"/>
      <c r="K2" s="56"/>
      <c r="L2" s="57"/>
    </row>
    <row r="3" spans="1:13" ht="99.75" customHeight="1" thickBot="1" x14ac:dyDescent="0.3">
      <c r="A3" s="41"/>
      <c r="B3" s="43" t="s">
        <v>52</v>
      </c>
      <c r="C3" s="44"/>
      <c r="D3" s="45" t="s">
        <v>53</v>
      </c>
      <c r="E3" s="46"/>
      <c r="F3" s="45" t="s">
        <v>59</v>
      </c>
      <c r="G3" s="46"/>
      <c r="H3" s="50" t="s">
        <v>44</v>
      </c>
      <c r="I3" s="45" t="s">
        <v>60</v>
      </c>
      <c r="J3" s="46"/>
      <c r="K3" s="58" t="s">
        <v>54</v>
      </c>
      <c r="L3" s="33"/>
    </row>
    <row r="4" spans="1:13" ht="19.5" customHeight="1" thickBot="1" x14ac:dyDescent="0.3">
      <c r="A4" s="41"/>
      <c r="B4" s="34" t="s">
        <v>45</v>
      </c>
      <c r="C4" s="35"/>
      <c r="D4" s="34" t="s">
        <v>45</v>
      </c>
      <c r="E4" s="35"/>
      <c r="F4" s="34" t="s">
        <v>45</v>
      </c>
      <c r="G4" s="35"/>
      <c r="H4" s="50"/>
      <c r="I4" s="34" t="s">
        <v>45</v>
      </c>
      <c r="J4" s="35"/>
      <c r="K4" s="59" t="s">
        <v>45</v>
      </c>
      <c r="L4" s="37"/>
    </row>
    <row r="5" spans="1:13" ht="16.5" thickBot="1" x14ac:dyDescent="0.3">
      <c r="A5" s="42"/>
      <c r="B5" s="23" t="s">
        <v>41</v>
      </c>
      <c r="C5" s="23" t="s">
        <v>46</v>
      </c>
      <c r="D5" s="23" t="s">
        <v>41</v>
      </c>
      <c r="E5" s="23" t="s">
        <v>46</v>
      </c>
      <c r="F5" s="23" t="s">
        <v>41</v>
      </c>
      <c r="G5" s="23" t="s">
        <v>46</v>
      </c>
      <c r="H5" s="51"/>
      <c r="I5" s="23" t="s">
        <v>41</v>
      </c>
      <c r="J5" s="23" t="s">
        <v>46</v>
      </c>
      <c r="K5" s="19" t="s">
        <v>41</v>
      </c>
      <c r="L5" s="20" t="s">
        <v>46</v>
      </c>
    </row>
    <row r="6" spans="1:13" ht="24" customHeight="1" thickBot="1" x14ac:dyDescent="0.3">
      <c r="A6" s="18" t="s">
        <v>47</v>
      </c>
      <c r="B6" s="23">
        <v>3419.51</v>
      </c>
      <c r="C6" s="23">
        <v>4103.41</v>
      </c>
      <c r="D6" s="24">
        <v>3614.11</v>
      </c>
      <c r="E6" s="24">
        <v>4336.93</v>
      </c>
      <c r="F6" s="24">
        <v>3744.39</v>
      </c>
      <c r="G6" s="24">
        <v>4493.2700000000004</v>
      </c>
      <c r="H6" s="25">
        <v>1.2999999999999999E-2</v>
      </c>
      <c r="I6" s="24">
        <v>3917.73</v>
      </c>
      <c r="J6" s="24">
        <v>4701.28</v>
      </c>
      <c r="K6" s="19">
        <v>1544.95</v>
      </c>
      <c r="L6" s="20">
        <v>1853.94</v>
      </c>
      <c r="M6" s="22"/>
    </row>
    <row r="7" spans="1:13" ht="25.5" customHeight="1" thickBot="1" x14ac:dyDescent="0.3">
      <c r="A7" s="18" t="s">
        <v>48</v>
      </c>
      <c r="B7" s="23">
        <v>4931.91</v>
      </c>
      <c r="C7" s="23">
        <v>5918.29</v>
      </c>
      <c r="D7" s="24">
        <v>5126.5</v>
      </c>
      <c r="E7" s="24">
        <v>6151.8</v>
      </c>
      <c r="F7" s="24">
        <v>5256.78</v>
      </c>
      <c r="G7" s="24">
        <v>6308.14</v>
      </c>
      <c r="H7" s="25">
        <v>8.9999999999999993E-3</v>
      </c>
      <c r="I7" s="24">
        <v>5430.12</v>
      </c>
      <c r="J7" s="24">
        <v>6516.14</v>
      </c>
      <c r="K7" s="19"/>
      <c r="L7" s="19"/>
      <c r="M7" s="22"/>
    </row>
    <row r="8" spans="1:13" ht="20.25" customHeight="1" thickBot="1" x14ac:dyDescent="0.3">
      <c r="A8" s="18" t="s">
        <v>49</v>
      </c>
      <c r="B8" s="23">
        <v>4931.91</v>
      </c>
      <c r="C8" s="23">
        <v>5918.29</v>
      </c>
      <c r="D8" s="24">
        <v>5126.5</v>
      </c>
      <c r="E8" s="24">
        <v>6151.8</v>
      </c>
      <c r="F8" s="24">
        <v>5256.78</v>
      </c>
      <c r="G8" s="24">
        <v>6308.14</v>
      </c>
      <c r="H8" s="25">
        <v>8.9999999999999993E-3</v>
      </c>
      <c r="I8" s="24">
        <v>5430.12</v>
      </c>
      <c r="J8" s="24">
        <v>6516.14</v>
      </c>
      <c r="K8" s="19"/>
      <c r="L8" s="19"/>
      <c r="M8" s="22"/>
    </row>
    <row r="9" spans="1:13" ht="57" customHeight="1" thickBot="1" x14ac:dyDescent="0.3">
      <c r="A9" s="40" t="s">
        <v>42</v>
      </c>
      <c r="B9" s="47" t="s">
        <v>50</v>
      </c>
      <c r="C9" s="48"/>
      <c r="D9" s="48"/>
      <c r="E9" s="48"/>
      <c r="F9" s="48"/>
      <c r="G9" s="48"/>
      <c r="H9" s="48"/>
      <c r="I9" s="48"/>
      <c r="J9" s="49"/>
      <c r="K9" s="29"/>
      <c r="L9" s="21"/>
      <c r="M9" s="22"/>
    </row>
    <row r="10" spans="1:13" ht="91.5" customHeight="1" thickBot="1" x14ac:dyDescent="0.3">
      <c r="A10" s="41"/>
      <c r="B10" s="43" t="s">
        <v>55</v>
      </c>
      <c r="C10" s="44"/>
      <c r="D10" s="45" t="s">
        <v>56</v>
      </c>
      <c r="E10" s="46"/>
      <c r="F10" s="45" t="s">
        <v>61</v>
      </c>
      <c r="G10" s="46"/>
      <c r="H10" s="50" t="s">
        <v>44</v>
      </c>
      <c r="I10" s="52"/>
      <c r="J10" s="53"/>
      <c r="K10" s="32" t="s">
        <v>54</v>
      </c>
      <c r="L10" s="33"/>
      <c r="M10" s="22"/>
    </row>
    <row r="11" spans="1:13" ht="18.75" customHeight="1" thickBot="1" x14ac:dyDescent="0.3">
      <c r="A11" s="41"/>
      <c r="B11" s="34" t="s">
        <v>45</v>
      </c>
      <c r="C11" s="35"/>
      <c r="D11" s="34" t="s">
        <v>45</v>
      </c>
      <c r="E11" s="35"/>
      <c r="F11" s="34" t="s">
        <v>45</v>
      </c>
      <c r="G11" s="35"/>
      <c r="H11" s="50"/>
      <c r="I11" s="26"/>
      <c r="J11" s="26"/>
      <c r="K11" s="36" t="s">
        <v>45</v>
      </c>
      <c r="L11" s="37"/>
      <c r="M11" s="22"/>
    </row>
    <row r="12" spans="1:13" ht="16.5" thickBot="1" x14ac:dyDescent="0.3">
      <c r="A12" s="42"/>
      <c r="B12" s="23" t="s">
        <v>41</v>
      </c>
      <c r="C12" s="23" t="s">
        <v>46</v>
      </c>
      <c r="D12" s="23" t="s">
        <v>41</v>
      </c>
      <c r="E12" s="23" t="s">
        <v>46</v>
      </c>
      <c r="F12" s="23" t="s">
        <v>41</v>
      </c>
      <c r="G12" s="23" t="s">
        <v>46</v>
      </c>
      <c r="H12" s="51"/>
      <c r="I12" s="26"/>
      <c r="J12" s="26"/>
      <c r="K12" s="23" t="s">
        <v>41</v>
      </c>
      <c r="L12" s="20" t="s">
        <v>46</v>
      </c>
      <c r="M12" s="22"/>
    </row>
    <row r="13" spans="1:13" ht="23.25" customHeight="1" thickBot="1" x14ac:dyDescent="0.3">
      <c r="A13" s="18" t="s">
        <v>47</v>
      </c>
      <c r="B13" s="23">
        <v>3077.56</v>
      </c>
      <c r="C13" s="23">
        <v>3693.07</v>
      </c>
      <c r="D13" s="24">
        <v>3252.69</v>
      </c>
      <c r="E13" s="24">
        <v>3903.23</v>
      </c>
      <c r="F13" s="24">
        <v>3525.96</v>
      </c>
      <c r="G13" s="24">
        <v>4231.1499999999996</v>
      </c>
      <c r="H13" s="25">
        <v>1.2999999999999999E-2</v>
      </c>
      <c r="I13" s="27"/>
      <c r="J13" s="27"/>
      <c r="K13" s="23">
        <v>1544.95</v>
      </c>
      <c r="L13" s="20">
        <v>1853.94</v>
      </c>
      <c r="M13" s="22"/>
    </row>
    <row r="14" spans="1:13" ht="23.25" customHeight="1" thickBot="1" x14ac:dyDescent="0.3">
      <c r="A14" s="18" t="s">
        <v>48</v>
      </c>
      <c r="B14" s="23">
        <v>4438.72</v>
      </c>
      <c r="C14" s="23">
        <v>5326.46</v>
      </c>
      <c r="D14" s="24">
        <v>4613.8500000000004</v>
      </c>
      <c r="E14" s="24">
        <v>5536.62</v>
      </c>
      <c r="F14" s="24">
        <v>4887.1099999999997</v>
      </c>
      <c r="G14" s="24">
        <v>5864.53</v>
      </c>
      <c r="H14" s="25">
        <v>8.9999999999999993E-3</v>
      </c>
      <c r="I14" s="27"/>
      <c r="J14" s="28"/>
      <c r="K14" s="23"/>
      <c r="L14" s="19"/>
    </row>
    <row r="15" spans="1:13" ht="21.75" customHeight="1" x14ac:dyDescent="0.25">
      <c r="A15" s="38" t="s">
        <v>57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3" ht="112.5" customHeight="1" x14ac:dyDescent="0.25">
      <c r="A16" s="31" t="s">
        <v>58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mergeCells count="28">
    <mergeCell ref="A1:L1"/>
    <mergeCell ref="B2:L2"/>
    <mergeCell ref="F3:G3"/>
    <mergeCell ref="H3:H5"/>
    <mergeCell ref="I3:J3"/>
    <mergeCell ref="K3:L3"/>
    <mergeCell ref="F4:G4"/>
    <mergeCell ref="I4:J4"/>
    <mergeCell ref="K4:L4"/>
    <mergeCell ref="A2:A5"/>
    <mergeCell ref="B3:C3"/>
    <mergeCell ref="D3:E3"/>
    <mergeCell ref="B4:C4"/>
    <mergeCell ref="D4:E4"/>
    <mergeCell ref="A16:L16"/>
    <mergeCell ref="K10:L10"/>
    <mergeCell ref="F11:G11"/>
    <mergeCell ref="K11:L11"/>
    <mergeCell ref="A15:L15"/>
    <mergeCell ref="A9:A12"/>
    <mergeCell ref="B10:C10"/>
    <mergeCell ref="D10:E10"/>
    <mergeCell ref="B11:C11"/>
    <mergeCell ref="D11:E11"/>
    <mergeCell ref="B9:J9"/>
    <mergeCell ref="F10:G10"/>
    <mergeCell ref="H10:H12"/>
    <mergeCell ref="I10:J10"/>
  </mergeCells>
  <pageMargins left="0.31496062992125984" right="0.11811023622047245" top="0.15748031496062992" bottom="0.15748031496062992" header="0" footer="0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Населення кв.м.</vt:lpstr>
      <vt:lpstr>тарифи</vt:lpstr>
      <vt:lpstr>'Населення кв.м.'!Область_печати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2022-11-03T08:13:40Z</cp:lastPrinted>
  <dcterms:created xsi:type="dcterms:W3CDTF">2015-06-05T18:19:34Z</dcterms:created>
  <dcterms:modified xsi:type="dcterms:W3CDTF">2026-05-25T06:06:43Z</dcterms:modified>
</cp:coreProperties>
</file>